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Google Drive\BLOG - everything\BLOG GIVEAWAYS\"/>
    </mc:Choice>
  </mc:AlternateContent>
  <bookViews>
    <workbookView xWindow="0" yWindow="0" windowWidth="23520" windowHeight="10455"/>
  </bookViews>
  <sheets>
    <sheet name="Sheet1" sheetId="1" r:id="rId1"/>
  </sheets>
  <definedNames>
    <definedName name="_xlnm.Print_Area" localSheetId="0">Sheet1!$D$1:$P$35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2" i="1" l="1"/>
  <c r="E22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F21" i="1"/>
  <c r="E20" i="1"/>
  <c r="F15" i="1"/>
  <c r="F16" i="1" s="1"/>
  <c r="E16" i="1"/>
  <c r="E17" i="1" s="1"/>
  <c r="E19" i="1" s="1"/>
  <c r="E21" i="1" s="1"/>
  <c r="F17" i="1" l="1"/>
  <c r="F19" i="1" s="1"/>
  <c r="G15" i="1"/>
  <c r="G16" i="1" s="1"/>
  <c r="H15" i="1" l="1"/>
  <c r="H16" i="1" s="1"/>
  <c r="I15" i="1" s="1"/>
  <c r="I16" i="1" s="1"/>
  <c r="G17" i="1"/>
  <c r="H17" i="1" l="1"/>
  <c r="H19" i="1" s="1"/>
  <c r="G19" i="1"/>
  <c r="J15" i="1"/>
  <c r="J16" i="1" s="1"/>
  <c r="G21" i="1" l="1"/>
  <c r="G22" i="1"/>
  <c r="H21" i="1"/>
  <c r="H22" i="1"/>
  <c r="I17" i="1"/>
  <c r="I19" i="1" s="1"/>
  <c r="K15" i="1"/>
  <c r="K16" i="1" s="1"/>
  <c r="I22" i="1" l="1"/>
  <c r="I21" i="1"/>
  <c r="J17" i="1"/>
  <c r="J19" i="1" s="1"/>
  <c r="L15" i="1"/>
  <c r="L16" i="1" s="1"/>
  <c r="J21" i="1" l="1"/>
  <c r="J22" i="1" s="1"/>
  <c r="K17" i="1"/>
  <c r="K19" i="1" s="1"/>
  <c r="M15" i="1"/>
  <c r="M16" i="1" s="1"/>
  <c r="K21" i="1" l="1"/>
  <c r="K22" i="1"/>
  <c r="L17" i="1"/>
  <c r="L19" i="1" s="1"/>
  <c r="N15" i="1"/>
  <c r="N16" i="1" s="1"/>
  <c r="L21" i="1" l="1"/>
  <c r="L22" i="1"/>
  <c r="M17" i="1"/>
  <c r="M19" i="1" s="1"/>
  <c r="N17" i="1"/>
  <c r="N19" i="1" s="1"/>
  <c r="O15" i="1"/>
  <c r="O16" i="1" s="1"/>
  <c r="N21" i="1" l="1"/>
  <c r="N22" i="1" s="1"/>
  <c r="M21" i="1"/>
  <c r="M22" i="1" s="1"/>
  <c r="O17" i="1"/>
  <c r="O19" i="1" s="1"/>
  <c r="P15" i="1"/>
  <c r="P16" i="1" s="1"/>
  <c r="O21" i="1" l="1"/>
  <c r="O22" i="1"/>
  <c r="P17" i="1"/>
  <c r="P19" i="1" s="1"/>
  <c r="Q15" i="1"/>
  <c r="Q16" i="1" s="1"/>
  <c r="P21" i="1" l="1"/>
  <c r="P22" i="1"/>
  <c r="R15" i="1"/>
  <c r="R16" i="1" s="1"/>
  <c r="Q17" i="1"/>
  <c r="Q19" i="1" s="1"/>
  <c r="Q21" i="1" l="1"/>
  <c r="Q22" i="1" s="1"/>
  <c r="R17" i="1"/>
  <c r="R19" i="1" s="1"/>
  <c r="S15" i="1"/>
  <c r="S16" i="1" s="1"/>
  <c r="R21" i="1" l="1"/>
  <c r="R22" i="1" s="1"/>
  <c r="S17" i="1"/>
  <c r="S19" i="1" s="1"/>
  <c r="T15" i="1"/>
  <c r="T16" i="1" s="1"/>
  <c r="S21" i="1" l="1"/>
  <c r="S22" i="1"/>
  <c r="U15" i="1"/>
  <c r="U16" i="1" s="1"/>
  <c r="T17" i="1"/>
  <c r="T19" i="1" s="1"/>
  <c r="T21" i="1" l="1"/>
  <c r="T22" i="1"/>
  <c r="U17" i="1"/>
  <c r="U19" i="1" s="1"/>
  <c r="V15" i="1"/>
  <c r="V16" i="1" s="1"/>
  <c r="U21" i="1" l="1"/>
  <c r="U22" i="1" s="1"/>
  <c r="V17" i="1"/>
  <c r="V19" i="1" s="1"/>
  <c r="W15" i="1"/>
  <c r="W16" i="1" s="1"/>
  <c r="V21" i="1" l="1"/>
  <c r="V22" i="1" s="1"/>
  <c r="W17" i="1"/>
  <c r="W19" i="1" s="1"/>
  <c r="X15" i="1"/>
  <c r="X16" i="1" s="1"/>
  <c r="W21" i="1" l="1"/>
  <c r="W22" i="1" s="1"/>
  <c r="Y15" i="1"/>
  <c r="Y16" i="1" s="1"/>
  <c r="X17" i="1"/>
  <c r="X19" i="1" s="1"/>
  <c r="X21" i="1" l="1"/>
  <c r="X22" i="1" s="1"/>
  <c r="Y17" i="1"/>
  <c r="Y19" i="1" s="1"/>
  <c r="Z15" i="1"/>
  <c r="Z16" i="1" s="1"/>
  <c r="Y22" i="1" l="1"/>
  <c r="Y21" i="1"/>
  <c r="Z17" i="1"/>
  <c r="Z19" i="1" s="1"/>
  <c r="AA15" i="1"/>
  <c r="AA16" i="1" s="1"/>
  <c r="Z21" i="1" l="1"/>
  <c r="Z22" i="1" s="1"/>
  <c r="AA17" i="1"/>
  <c r="AA19" i="1" s="1"/>
  <c r="AB15" i="1"/>
  <c r="AB16" i="1" s="1"/>
  <c r="AA21" i="1" l="1"/>
  <c r="AA22" i="1" s="1"/>
  <c r="AC15" i="1"/>
  <c r="AC16" i="1" s="1"/>
  <c r="AB17" i="1"/>
  <c r="AB19" i="1" s="1"/>
  <c r="AB21" i="1" l="1"/>
  <c r="AB22" i="1"/>
  <c r="AC17" i="1"/>
  <c r="AC19" i="1" s="1"/>
  <c r="AD15" i="1"/>
  <c r="AD16" i="1" s="1"/>
  <c r="AC21" i="1" l="1"/>
  <c r="AC22" i="1" s="1"/>
  <c r="AD17" i="1"/>
  <c r="AD19" i="1" s="1"/>
  <c r="AE15" i="1"/>
  <c r="AE16" i="1" s="1"/>
  <c r="AD21" i="1" l="1"/>
  <c r="AD22" i="1" s="1"/>
  <c r="AE17" i="1"/>
  <c r="AE19" i="1" s="1"/>
  <c r="AF15" i="1"/>
  <c r="AF16" i="1" s="1"/>
  <c r="AE21" i="1" l="1"/>
  <c r="AE22" i="1"/>
  <c r="AG15" i="1"/>
  <c r="AG16" i="1" s="1"/>
  <c r="AF17" i="1"/>
  <c r="AF19" i="1" s="1"/>
  <c r="AF21" i="1" l="1"/>
  <c r="AF22" i="1" s="1"/>
  <c r="AG17" i="1"/>
  <c r="AG19" i="1" s="1"/>
  <c r="AH15" i="1"/>
  <c r="AH16" i="1" s="1"/>
  <c r="AG21" i="1" l="1"/>
  <c r="AG22" i="1" s="1"/>
  <c r="AI15" i="1"/>
  <c r="AI16" i="1" s="1"/>
  <c r="AH17" i="1"/>
  <c r="AH19" i="1" s="1"/>
  <c r="AH21" i="1" l="1"/>
  <c r="AH22" i="1" s="1"/>
  <c r="AI17" i="1"/>
  <c r="AI19" i="1" s="1"/>
  <c r="AJ15" i="1"/>
  <c r="AJ16" i="1" s="1"/>
  <c r="AI21" i="1" l="1"/>
  <c r="AI22" i="1"/>
  <c r="AK15" i="1"/>
  <c r="AK16" i="1" s="1"/>
  <c r="AJ17" i="1"/>
  <c r="AJ19" i="1" s="1"/>
  <c r="AJ21" i="1" l="1"/>
  <c r="AJ22" i="1"/>
  <c r="AK17" i="1"/>
  <c r="AK19" i="1" s="1"/>
  <c r="AL15" i="1"/>
  <c r="AL16" i="1" s="1"/>
  <c r="AK21" i="1" l="1"/>
  <c r="AK22" i="1" s="1"/>
  <c r="AL17" i="1"/>
  <c r="AL19" i="1" s="1"/>
  <c r="AM15" i="1"/>
  <c r="AM16" i="1" s="1"/>
  <c r="AL21" i="1" l="1"/>
  <c r="AL22" i="1" s="1"/>
  <c r="AM17" i="1"/>
  <c r="AM19" i="1" s="1"/>
  <c r="AN15" i="1"/>
  <c r="AN16" i="1" s="1"/>
  <c r="AM21" i="1" l="1"/>
  <c r="AM22" i="1"/>
  <c r="AO15" i="1"/>
  <c r="AO16" i="1" s="1"/>
  <c r="AN17" i="1"/>
  <c r="AN19" i="1" s="1"/>
  <c r="AN21" i="1" l="1"/>
  <c r="AN22" i="1"/>
  <c r="AO17" i="1"/>
  <c r="AO19" i="1" s="1"/>
  <c r="AP15" i="1"/>
  <c r="AP16" i="1" s="1"/>
  <c r="AO21" i="1" l="1"/>
  <c r="AO22" i="1"/>
  <c r="AP17" i="1"/>
  <c r="AP19" i="1" s="1"/>
  <c r="AQ15" i="1"/>
  <c r="AQ16" i="1" s="1"/>
  <c r="AP21" i="1" l="1"/>
  <c r="AP22" i="1" s="1"/>
  <c r="AQ17" i="1"/>
  <c r="AQ19" i="1" s="1"/>
  <c r="AR15" i="1"/>
  <c r="AR16" i="1" s="1"/>
  <c r="AQ21" i="1" l="1"/>
  <c r="AQ22" i="1"/>
  <c r="AS15" i="1"/>
  <c r="AS16" i="1" s="1"/>
  <c r="AR17" i="1"/>
  <c r="AR19" i="1" s="1"/>
  <c r="AR21" i="1" l="1"/>
  <c r="AR22" i="1"/>
  <c r="AS17" i="1"/>
  <c r="AS19" i="1" s="1"/>
  <c r="AT15" i="1"/>
  <c r="AT16" i="1" s="1"/>
  <c r="AS21" i="1" l="1"/>
  <c r="AS22" i="1" s="1"/>
  <c r="AT17" i="1"/>
  <c r="AT19" i="1" s="1"/>
  <c r="AU15" i="1"/>
  <c r="AU16" i="1" s="1"/>
  <c r="AT21" i="1" l="1"/>
  <c r="AT22" i="1" s="1"/>
  <c r="AU17" i="1"/>
  <c r="AU19" i="1" s="1"/>
  <c r="AV15" i="1"/>
  <c r="AV16" i="1" s="1"/>
  <c r="AU21" i="1" l="1"/>
  <c r="AU22" i="1"/>
  <c r="AW15" i="1"/>
  <c r="AW16" i="1" s="1"/>
  <c r="AV17" i="1"/>
  <c r="AV19" i="1" s="1"/>
  <c r="AV21" i="1" l="1"/>
  <c r="AV22" i="1"/>
  <c r="AW17" i="1"/>
  <c r="AW19" i="1" s="1"/>
  <c r="AX15" i="1"/>
  <c r="AX16" i="1" s="1"/>
  <c r="AW21" i="1" l="1"/>
  <c r="AW22" i="1" s="1"/>
  <c r="AX17" i="1"/>
  <c r="AX19" i="1" s="1"/>
  <c r="AY15" i="1"/>
  <c r="AY16" i="1" s="1"/>
  <c r="AX21" i="1" l="1"/>
  <c r="AX22" i="1" s="1"/>
  <c r="AY17" i="1"/>
  <c r="AY19" i="1" s="1"/>
  <c r="AZ15" i="1"/>
  <c r="AZ16" i="1" s="1"/>
  <c r="AY21" i="1" l="1"/>
  <c r="AY22" i="1"/>
  <c r="AZ17" i="1"/>
  <c r="AZ19" i="1" s="1"/>
  <c r="BA15" i="1"/>
  <c r="BA16" i="1" s="1"/>
  <c r="AZ21" i="1" l="1"/>
  <c r="AZ22" i="1"/>
  <c r="BB15" i="1"/>
  <c r="BB16" i="1" s="1"/>
  <c r="BA17" i="1"/>
  <c r="BA19" i="1" s="1"/>
  <c r="BA21" i="1" l="1"/>
  <c r="BA22" i="1" s="1"/>
  <c r="BB17" i="1"/>
  <c r="BB19" i="1" s="1"/>
  <c r="BC15" i="1"/>
  <c r="BC16" i="1" s="1"/>
  <c r="BB21" i="1" l="1"/>
  <c r="BB22" i="1" s="1"/>
  <c r="BC17" i="1"/>
  <c r="BC19" i="1" s="1"/>
  <c r="BD15" i="1"/>
  <c r="BD16" i="1" s="1"/>
  <c r="BC21" i="1" l="1"/>
  <c r="BC22" i="1"/>
  <c r="BE15" i="1"/>
  <c r="BE16" i="1" s="1"/>
  <c r="BD17" i="1"/>
  <c r="BD19" i="1" s="1"/>
  <c r="BD21" i="1" l="1"/>
  <c r="BD22" i="1"/>
  <c r="BE17" i="1"/>
  <c r="BE19" i="1" s="1"/>
  <c r="BF15" i="1"/>
  <c r="BF16" i="1" s="1"/>
  <c r="BE21" i="1" l="1"/>
  <c r="BE22" i="1"/>
  <c r="BF17" i="1"/>
  <c r="BF19" i="1" s="1"/>
  <c r="BG15" i="1"/>
  <c r="BG16" i="1" s="1"/>
  <c r="BF21" i="1" l="1"/>
  <c r="BF22" i="1" s="1"/>
  <c r="BH15" i="1"/>
  <c r="BH16" i="1" s="1"/>
  <c r="BG17" i="1"/>
  <c r="BG19" i="1" s="1"/>
  <c r="BG21" i="1" l="1"/>
  <c r="BG22" i="1"/>
  <c r="BI15" i="1"/>
  <c r="BI16" i="1" s="1"/>
  <c r="BH17" i="1"/>
  <c r="BH19" i="1" s="1"/>
  <c r="BH21" i="1" l="1"/>
  <c r="BH22" i="1"/>
  <c r="BI17" i="1"/>
  <c r="BI19" i="1" s="1"/>
  <c r="BJ15" i="1"/>
  <c r="BJ16" i="1" s="1"/>
  <c r="BI21" i="1" l="1"/>
  <c r="BI22" i="1" s="1"/>
  <c r="BK15" i="1"/>
  <c r="BK16" i="1" s="1"/>
  <c r="BJ17" i="1"/>
  <c r="BJ19" i="1" s="1"/>
  <c r="BJ21" i="1" l="1"/>
  <c r="BJ22" i="1" s="1"/>
  <c r="BL15" i="1"/>
  <c r="BL16" i="1" s="1"/>
  <c r="BK17" i="1"/>
  <c r="BK19" i="1" s="1"/>
  <c r="BK21" i="1" l="1"/>
  <c r="BK22" i="1"/>
  <c r="BL17" i="1"/>
  <c r="BL19" i="1" s="1"/>
  <c r="BL21" i="1" l="1"/>
  <c r="BL22" i="1"/>
</calcChain>
</file>

<file path=xl/sharedStrings.xml><?xml version="1.0" encoding="utf-8"?>
<sst xmlns="http://schemas.openxmlformats.org/spreadsheetml/2006/main" count="91" uniqueCount="41">
  <si>
    <t>Software as a Service (SaaS)</t>
  </si>
  <si>
    <t>Cost to acquire 1 customer:</t>
  </si>
  <si>
    <t>Number of new customers</t>
  </si>
  <si>
    <t>Number of customers that drop service</t>
  </si>
  <si>
    <t>Monthly SaaS charge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</si>
  <si>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</si>
  <si>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</si>
  <si>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</si>
  <si>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</si>
  <si>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</si>
  <si>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</si>
  <si>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</si>
  <si>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</si>
  <si>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</si>
  <si>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</si>
  <si>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</si>
  <si>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</si>
  <si>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Churn per month (average % of last month's customers that drop out)</t>
  </si>
  <si>
    <t>Net Cash Benefit to Company</t>
  </si>
  <si>
    <t>Monthly Revenue from SaaS customers</t>
  </si>
  <si>
    <t>Netnew customers</t>
  </si>
  <si>
    <t>Total Active Customers</t>
  </si>
  <si>
    <t>YEAR 5 END</t>
  </si>
  <si>
    <t>YEAR 1</t>
  </si>
  <si>
    <t>YEAR 2</t>
  </si>
  <si>
    <t>YEAR 3</t>
  </si>
  <si>
    <t>YEAR 4</t>
  </si>
  <si>
    <t>YEAR 5</t>
  </si>
  <si>
    <t>NET PRESENT VALUE OF THIS BUSINESS OVER 5 YEARS</t>
  </si>
  <si>
    <t>Net Present Value of Cash Flows Shown in Table Above</t>
  </si>
  <si>
    <t>Cost of sales activity (marketing, advertising, sales)</t>
  </si>
  <si>
    <t>Cost of Delivering service as % of price</t>
  </si>
  <si>
    <t>Cost of Delivering Services</t>
  </si>
  <si>
    <t>"Discount Rate" -- based on risk of new venture, rate similar investments are paying, or expected return.</t>
  </si>
  <si>
    <t>* POSITIVE: A positive NPV means the business generates money in excess of the discount rate or expected return</t>
  </si>
  <si>
    <t>* NEGATIVE: A negative NPV means the business does not generate enough profit to meet the rate of return specified by the Discount Rate.</t>
  </si>
  <si>
    <t>ASSUMPTIONS</t>
  </si>
  <si>
    <t>A Simple NPV model to judge likely success of your business</t>
  </si>
  <si>
    <t>Copyright 2014, Rock Solid Finance, LLC.</t>
  </si>
  <si>
    <t>Contact:  David Worrell:  704-614-2701 or david@rocksolidfinance.com</t>
  </si>
  <si>
    <t>RESULTS OF BUSINESS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</si>
</sst>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6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9" xfId="0" applyBorder="1"/>
    <xf numFmtId="0" fontId="1" fillId="3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5" borderId="4" xfId="0" applyFont="1" applyFill="1" applyBorder="1"/>
    <xf numFmtId="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9" fontId="0" fillId="7" borderId="3" xfId="0" applyNumberForma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76200</xdr:rowOff>
    </xdr:from>
    <xdr:to>
      <xdr:col>10</xdr:col>
      <xdr:colOff>228600</xdr:colOff>
      <xdr:row>6</xdr:row>
      <xdr:rowOff>166116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76200"/>
          <a:ext cx="1562100" cy="1499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BL35"/>
  <sheetViews>
    <sheetView tabSelected="1" workbookViewId="0">
      <selection activeCell="I28" sqref="I28"/>
    </sheetView>
  </sheetViews>
  <sheetFormatPr defaultRowHeight="15" x14ac:dyDescent="0.25"/>
  <cols>
    <col min="4" max="4" width="56.7109375" customWidth="1"/>
    <col min="5" max="5" width="12.5703125" bestFit="1" customWidth="1"/>
    <col min="6" max="7" width="9" bestFit="1" customWidth="1"/>
    <col min="8" max="41" width="10" bestFit="1" customWidth="1"/>
    <col min="42" max="43" width="10.85546875" bestFit="1" customWidth="1"/>
    <col min="44" max="64" width="11.5703125" bestFit="1" customWidth="1"/>
  </cols>
  <sheetData>
    <row r="2" spans="4:64" ht="15.75" thickBot="1" x14ac:dyDescent="0.3"/>
    <row r="3" spans="4:64" ht="32.25" customHeight="1" x14ac:dyDescent="0.4">
      <c r="D3" s="26" t="s">
        <v>0</v>
      </c>
      <c r="E3" s="27"/>
    </row>
    <row r="4" spans="4:64" ht="16.5" thickBot="1" x14ac:dyDescent="0.3">
      <c r="D4" s="28" t="s">
        <v>37</v>
      </c>
      <c r="E4" s="29"/>
    </row>
    <row r="5" spans="4:64" ht="15.75" thickBot="1" x14ac:dyDescent="0.3"/>
    <row r="6" spans="4:64" ht="15.75" thickBot="1" x14ac:dyDescent="0.3">
      <c r="D6" s="10" t="s">
        <v>36</v>
      </c>
    </row>
    <row r="7" spans="4:64" x14ac:dyDescent="0.25">
      <c r="D7" s="8" t="s">
        <v>1</v>
      </c>
      <c r="E7" s="5">
        <v>250</v>
      </c>
    </row>
    <row r="8" spans="4:64" x14ac:dyDescent="0.25">
      <c r="D8" s="3" t="s">
        <v>4</v>
      </c>
      <c r="E8" s="5">
        <v>19</v>
      </c>
      <c r="I8" t="s">
        <v>38</v>
      </c>
    </row>
    <row r="9" spans="4:64" x14ac:dyDescent="0.25">
      <c r="D9" s="3" t="s">
        <v>17</v>
      </c>
      <c r="E9" s="6">
        <v>0.4</v>
      </c>
      <c r="I9" t="s">
        <v>39</v>
      </c>
    </row>
    <row r="10" spans="4:64" x14ac:dyDescent="0.25">
      <c r="D10" s="3" t="s">
        <v>31</v>
      </c>
      <c r="E10" s="6">
        <v>0.15</v>
      </c>
      <c r="BL10" t="s">
        <v>22</v>
      </c>
    </row>
    <row r="11" spans="4:64" ht="15.75" thickBot="1" x14ac:dyDescent="0.3">
      <c r="E11" s="1"/>
    </row>
    <row r="12" spans="4:64" s="2" customFormat="1" ht="15.75" thickBot="1" x14ac:dyDescent="0.3">
      <c r="D12" s="9" t="s">
        <v>40</v>
      </c>
      <c r="E12" s="21" t="s">
        <v>23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 t="s">
        <v>24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5" t="s">
        <v>25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2" t="s">
        <v>26</v>
      </c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5" t="s">
        <v>27</v>
      </c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4:64" x14ac:dyDescent="0.25">
      <c r="D13" s="8"/>
      <c r="E13" s="17" t="s">
        <v>5</v>
      </c>
      <c r="F13" s="17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7" t="s">
        <v>16</v>
      </c>
      <c r="Q13" s="20" t="s">
        <v>5</v>
      </c>
      <c r="R13" s="20" t="s">
        <v>6</v>
      </c>
      <c r="S13" s="20" t="s">
        <v>7</v>
      </c>
      <c r="T13" s="20" t="s">
        <v>8</v>
      </c>
      <c r="U13" s="20" t="s">
        <v>9</v>
      </c>
      <c r="V13" s="20" t="s">
        <v>10</v>
      </c>
      <c r="W13" s="20" t="s">
        <v>11</v>
      </c>
      <c r="X13" s="20" t="s">
        <v>12</v>
      </c>
      <c r="Y13" s="20" t="s">
        <v>13</v>
      </c>
      <c r="Z13" s="20" t="s">
        <v>14</v>
      </c>
      <c r="AA13" s="20" t="s">
        <v>15</v>
      </c>
      <c r="AB13" s="20" t="s">
        <v>16</v>
      </c>
      <c r="AC13" s="17" t="s">
        <v>5</v>
      </c>
      <c r="AD13" s="17" t="s">
        <v>6</v>
      </c>
      <c r="AE13" s="17" t="s">
        <v>7</v>
      </c>
      <c r="AF13" s="17" t="s">
        <v>8</v>
      </c>
      <c r="AG13" s="17" t="s">
        <v>9</v>
      </c>
      <c r="AH13" s="17" t="s">
        <v>10</v>
      </c>
      <c r="AI13" s="17" t="s">
        <v>11</v>
      </c>
      <c r="AJ13" s="17" t="s">
        <v>12</v>
      </c>
      <c r="AK13" s="17" t="s">
        <v>13</v>
      </c>
      <c r="AL13" s="17" t="s">
        <v>14</v>
      </c>
      <c r="AM13" s="17" t="s">
        <v>15</v>
      </c>
      <c r="AN13" s="17" t="s">
        <v>16</v>
      </c>
      <c r="AO13" s="14" t="s">
        <v>5</v>
      </c>
      <c r="AP13" s="14" t="s">
        <v>6</v>
      </c>
      <c r="AQ13" s="14" t="s">
        <v>7</v>
      </c>
      <c r="AR13" s="14" t="s">
        <v>8</v>
      </c>
      <c r="AS13" s="14" t="s">
        <v>9</v>
      </c>
      <c r="AT13" s="14" t="s">
        <v>10</v>
      </c>
      <c r="AU13" s="14" t="s">
        <v>11</v>
      </c>
      <c r="AV13" s="14" t="s">
        <v>12</v>
      </c>
      <c r="AW13" s="14" t="s">
        <v>13</v>
      </c>
      <c r="AX13" s="14" t="s">
        <v>14</v>
      </c>
      <c r="AY13" s="14" t="s">
        <v>15</v>
      </c>
      <c r="AZ13" s="14" t="s">
        <v>16</v>
      </c>
      <c r="BA13" s="17" t="s">
        <v>5</v>
      </c>
      <c r="BB13" s="17" t="s">
        <v>6</v>
      </c>
      <c r="BC13" s="17" t="s">
        <v>7</v>
      </c>
      <c r="BD13" s="17" t="s">
        <v>8</v>
      </c>
      <c r="BE13" s="17" t="s">
        <v>9</v>
      </c>
      <c r="BF13" s="17" t="s">
        <v>10</v>
      </c>
      <c r="BG13" s="17" t="s">
        <v>11</v>
      </c>
      <c r="BH13" s="17" t="s">
        <v>12</v>
      </c>
      <c r="BI13" s="17" t="s">
        <v>13</v>
      </c>
      <c r="BJ13" s="17" t="s">
        <v>14</v>
      </c>
      <c r="BK13" s="17" t="s">
        <v>15</v>
      </c>
      <c r="BL13" s="17" t="s">
        <v>16</v>
      </c>
    </row>
    <row r="14" spans="4:64" x14ac:dyDescent="0.25">
      <c r="D14" s="3" t="s">
        <v>2</v>
      </c>
      <c r="E14" s="3">
        <v>100</v>
      </c>
      <c r="F14" s="3">
        <v>200</v>
      </c>
      <c r="G14" s="3">
        <v>300</v>
      </c>
      <c r="H14" s="3">
        <v>400</v>
      </c>
      <c r="I14" s="3">
        <v>500</v>
      </c>
      <c r="J14" s="3">
        <v>600</v>
      </c>
      <c r="K14" s="3">
        <v>700</v>
      </c>
      <c r="L14" s="3">
        <v>800</v>
      </c>
      <c r="M14" s="3">
        <v>900</v>
      </c>
      <c r="N14" s="3">
        <v>1000</v>
      </c>
      <c r="O14" s="3">
        <v>1100</v>
      </c>
      <c r="P14" s="3">
        <v>1200</v>
      </c>
      <c r="Q14" s="3">
        <v>1300</v>
      </c>
      <c r="R14" s="3">
        <v>1400</v>
      </c>
      <c r="S14" s="3">
        <v>1500</v>
      </c>
      <c r="T14" s="3">
        <v>1600</v>
      </c>
      <c r="U14" s="3">
        <v>1700</v>
      </c>
      <c r="V14" s="3">
        <v>1800</v>
      </c>
      <c r="W14" s="3">
        <v>1900</v>
      </c>
      <c r="X14" s="3">
        <v>2000</v>
      </c>
      <c r="Y14" s="3">
        <v>2100</v>
      </c>
      <c r="Z14" s="3">
        <v>2200</v>
      </c>
      <c r="AA14" s="3">
        <v>2300</v>
      </c>
      <c r="AB14" s="3">
        <v>2400</v>
      </c>
      <c r="AC14" s="3">
        <v>2500</v>
      </c>
      <c r="AD14" s="3">
        <v>2600</v>
      </c>
      <c r="AE14" s="3">
        <v>2700</v>
      </c>
      <c r="AF14" s="3">
        <v>2800</v>
      </c>
      <c r="AG14" s="3">
        <v>2900</v>
      </c>
      <c r="AH14" s="3">
        <v>3000</v>
      </c>
      <c r="AI14" s="3">
        <v>3100</v>
      </c>
      <c r="AJ14" s="3">
        <v>3200</v>
      </c>
      <c r="AK14" s="3">
        <v>3300</v>
      </c>
      <c r="AL14" s="3">
        <v>3400</v>
      </c>
      <c r="AM14" s="3">
        <v>3500</v>
      </c>
      <c r="AN14" s="3">
        <v>3600</v>
      </c>
      <c r="AO14" s="3">
        <v>3700</v>
      </c>
      <c r="AP14" s="3">
        <v>3800</v>
      </c>
      <c r="AQ14" s="3">
        <v>3900</v>
      </c>
      <c r="AR14" s="3">
        <v>4000</v>
      </c>
      <c r="AS14" s="3">
        <v>4100</v>
      </c>
      <c r="AT14" s="3">
        <v>4200</v>
      </c>
      <c r="AU14" s="3">
        <v>4300</v>
      </c>
      <c r="AV14" s="3">
        <v>4400</v>
      </c>
      <c r="AW14" s="3">
        <v>4500</v>
      </c>
      <c r="AX14" s="3">
        <v>4600</v>
      </c>
      <c r="AY14" s="3">
        <v>4700</v>
      </c>
      <c r="AZ14" s="3">
        <v>4800</v>
      </c>
      <c r="BA14" s="3">
        <v>4900</v>
      </c>
      <c r="BB14" s="3">
        <v>5000</v>
      </c>
      <c r="BC14" s="3">
        <v>5100</v>
      </c>
      <c r="BD14" s="3">
        <v>5200</v>
      </c>
      <c r="BE14" s="3">
        <v>5300</v>
      </c>
      <c r="BF14" s="3">
        <v>5400</v>
      </c>
      <c r="BG14" s="3">
        <v>5500</v>
      </c>
      <c r="BH14" s="3">
        <v>5600</v>
      </c>
      <c r="BI14" s="3">
        <v>5700</v>
      </c>
      <c r="BJ14" s="3">
        <v>5800</v>
      </c>
      <c r="BK14" s="3">
        <v>5900</v>
      </c>
      <c r="BL14" s="3">
        <v>6000</v>
      </c>
    </row>
    <row r="15" spans="4:64" x14ac:dyDescent="0.25">
      <c r="D15" s="3" t="s">
        <v>3</v>
      </c>
      <c r="E15" s="4">
        <v>0</v>
      </c>
      <c r="F15" s="4">
        <f>E16*$E$9</f>
        <v>40</v>
      </c>
      <c r="G15" s="4">
        <f t="shared" ref="G15:BL15" si="0">F16*$E$9</f>
        <v>64</v>
      </c>
      <c r="H15" s="4">
        <f t="shared" si="0"/>
        <v>94.4</v>
      </c>
      <c r="I15" s="4">
        <f t="shared" si="0"/>
        <v>122.24000000000001</v>
      </c>
      <c r="J15" s="4">
        <f t="shared" si="0"/>
        <v>151.10400000000001</v>
      </c>
      <c r="K15" s="4">
        <f t="shared" si="0"/>
        <v>179.55840000000001</v>
      </c>
      <c r="L15" s="4">
        <f t="shared" si="0"/>
        <v>208.17664000000002</v>
      </c>
      <c r="M15" s="4">
        <f t="shared" si="0"/>
        <v>236.729344</v>
      </c>
      <c r="N15" s="4">
        <f t="shared" si="0"/>
        <v>265.30826240000005</v>
      </c>
      <c r="O15" s="4">
        <f t="shared" si="0"/>
        <v>293.87669503999996</v>
      </c>
      <c r="P15" s="4">
        <f t="shared" si="0"/>
        <v>322.44932198400005</v>
      </c>
      <c r="Q15" s="4">
        <f t="shared" si="0"/>
        <v>351.02027120639997</v>
      </c>
      <c r="R15" s="4">
        <f t="shared" si="0"/>
        <v>379.59189151744005</v>
      </c>
      <c r="S15" s="4">
        <f t="shared" si="0"/>
        <v>408.163243393024</v>
      </c>
      <c r="T15" s="4">
        <f t="shared" si="0"/>
        <v>436.73470264279041</v>
      </c>
      <c r="U15" s="4">
        <f t="shared" si="0"/>
        <v>465.30611894288387</v>
      </c>
      <c r="V15" s="4">
        <f t="shared" si="0"/>
        <v>493.87755242284652</v>
      </c>
      <c r="W15" s="4">
        <f t="shared" si="0"/>
        <v>522.44897903086144</v>
      </c>
      <c r="X15" s="4">
        <f t="shared" si="0"/>
        <v>551.02040838765549</v>
      </c>
      <c r="Y15" s="4">
        <f t="shared" si="0"/>
        <v>579.59183664493776</v>
      </c>
      <c r="Z15" s="4">
        <f t="shared" si="0"/>
        <v>608.16326534202494</v>
      </c>
      <c r="AA15" s="4">
        <f t="shared" si="0"/>
        <v>636.73469386319005</v>
      </c>
      <c r="AB15" s="4">
        <f t="shared" si="0"/>
        <v>665.30612245472412</v>
      </c>
      <c r="AC15" s="4">
        <f t="shared" si="0"/>
        <v>693.87755101811035</v>
      </c>
      <c r="AD15" s="4">
        <f t="shared" si="0"/>
        <v>722.4489795927559</v>
      </c>
      <c r="AE15" s="4">
        <f t="shared" si="0"/>
        <v>751.02040816289764</v>
      </c>
      <c r="AF15" s="4">
        <f t="shared" si="0"/>
        <v>779.59183673484097</v>
      </c>
      <c r="AG15" s="4">
        <f t="shared" si="0"/>
        <v>808.16326530606375</v>
      </c>
      <c r="AH15" s="4">
        <f t="shared" si="0"/>
        <v>836.7346938775745</v>
      </c>
      <c r="AI15" s="4">
        <f t="shared" si="0"/>
        <v>865.3061224489702</v>
      </c>
      <c r="AJ15" s="4">
        <f t="shared" si="0"/>
        <v>893.87755102041194</v>
      </c>
      <c r="AK15" s="4">
        <f t="shared" si="0"/>
        <v>922.44897959183527</v>
      </c>
      <c r="AL15" s="4">
        <f t="shared" si="0"/>
        <v>951.02040816326598</v>
      </c>
      <c r="AM15" s="4">
        <f t="shared" si="0"/>
        <v>979.59183673469363</v>
      </c>
      <c r="AN15" s="4">
        <f t="shared" si="0"/>
        <v>1008.1632653061226</v>
      </c>
      <c r="AO15" s="4">
        <f t="shared" si="0"/>
        <v>1036.7346938775511</v>
      </c>
      <c r="AP15" s="4">
        <f t="shared" si="0"/>
        <v>1065.3061224489797</v>
      </c>
      <c r="AQ15" s="4">
        <f t="shared" si="0"/>
        <v>1093.8775510204082</v>
      </c>
      <c r="AR15" s="4">
        <f t="shared" si="0"/>
        <v>1122.4489795918369</v>
      </c>
      <c r="AS15" s="4">
        <f t="shared" si="0"/>
        <v>1151.0204081632653</v>
      </c>
      <c r="AT15" s="4">
        <f t="shared" si="0"/>
        <v>1179.5918367346937</v>
      </c>
      <c r="AU15" s="4">
        <f t="shared" si="0"/>
        <v>1208.1632653061224</v>
      </c>
      <c r="AV15" s="4">
        <f t="shared" si="0"/>
        <v>1236.7346938775511</v>
      </c>
      <c r="AW15" s="4">
        <f t="shared" si="0"/>
        <v>1265.3061224489797</v>
      </c>
      <c r="AX15" s="4">
        <f t="shared" si="0"/>
        <v>1293.8775510204082</v>
      </c>
      <c r="AY15" s="4">
        <f t="shared" si="0"/>
        <v>1322.4489795918369</v>
      </c>
      <c r="AZ15" s="4">
        <f t="shared" si="0"/>
        <v>1351.0204081632653</v>
      </c>
      <c r="BA15" s="4">
        <f t="shared" si="0"/>
        <v>1379.591836734694</v>
      </c>
      <c r="BB15" s="4">
        <f t="shared" si="0"/>
        <v>1408.1632653061224</v>
      </c>
      <c r="BC15" s="4">
        <f t="shared" si="0"/>
        <v>1436.7346938775511</v>
      </c>
      <c r="BD15" s="4">
        <f t="shared" si="0"/>
        <v>1465.3061224489797</v>
      </c>
      <c r="BE15" s="4">
        <f t="shared" si="0"/>
        <v>1493.8775510204082</v>
      </c>
      <c r="BF15" s="4">
        <f t="shared" si="0"/>
        <v>1522.4489795918369</v>
      </c>
      <c r="BG15" s="4">
        <f t="shared" si="0"/>
        <v>1551.0204081632653</v>
      </c>
      <c r="BH15" s="4">
        <f t="shared" si="0"/>
        <v>1579.591836734694</v>
      </c>
      <c r="BI15" s="4">
        <f t="shared" si="0"/>
        <v>1608.1632653061224</v>
      </c>
      <c r="BJ15" s="4">
        <f t="shared" si="0"/>
        <v>1636.7346938775511</v>
      </c>
      <c r="BK15" s="4">
        <f t="shared" si="0"/>
        <v>1665.3061224489797</v>
      </c>
      <c r="BL15" s="4">
        <f t="shared" si="0"/>
        <v>1693.8775510204084</v>
      </c>
    </row>
    <row r="16" spans="4:64" x14ac:dyDescent="0.25">
      <c r="D16" s="3" t="s">
        <v>20</v>
      </c>
      <c r="E16" s="4">
        <f>E14-E15</f>
        <v>100</v>
      </c>
      <c r="F16" s="4">
        <f t="shared" ref="F16:P16" si="1">F14-F15</f>
        <v>160</v>
      </c>
      <c r="G16" s="4">
        <f t="shared" si="1"/>
        <v>236</v>
      </c>
      <c r="H16" s="4">
        <f t="shared" si="1"/>
        <v>305.60000000000002</v>
      </c>
      <c r="I16" s="4">
        <f t="shared" si="1"/>
        <v>377.76</v>
      </c>
      <c r="J16" s="4">
        <f t="shared" si="1"/>
        <v>448.89599999999996</v>
      </c>
      <c r="K16" s="4">
        <f t="shared" si="1"/>
        <v>520.44159999999999</v>
      </c>
      <c r="L16" s="4">
        <f t="shared" si="1"/>
        <v>591.82335999999998</v>
      </c>
      <c r="M16" s="4">
        <f t="shared" si="1"/>
        <v>663.27065600000003</v>
      </c>
      <c r="N16" s="4">
        <f t="shared" si="1"/>
        <v>734.6917375999999</v>
      </c>
      <c r="O16" s="4">
        <f t="shared" si="1"/>
        <v>806.12330496000004</v>
      </c>
      <c r="P16" s="4">
        <f t="shared" si="1"/>
        <v>877.55067801599989</v>
      </c>
      <c r="Q16" s="4">
        <f t="shared" ref="Q16" si="2">Q14-Q15</f>
        <v>948.97972879360009</v>
      </c>
      <c r="R16" s="4">
        <f t="shared" ref="R16" si="3">R14-R15</f>
        <v>1020.40810848256</v>
      </c>
      <c r="S16" s="4">
        <f t="shared" ref="S16" si="4">S14-S15</f>
        <v>1091.836756606976</v>
      </c>
      <c r="T16" s="4">
        <f t="shared" ref="T16" si="5">T14-T15</f>
        <v>1163.2652973572096</v>
      </c>
      <c r="U16" s="4">
        <f t="shared" ref="U16" si="6">U14-U15</f>
        <v>1234.6938810571162</v>
      </c>
      <c r="V16" s="4">
        <f t="shared" ref="V16" si="7">V14-V15</f>
        <v>1306.1224475771535</v>
      </c>
      <c r="W16" s="4">
        <f t="shared" ref="W16" si="8">W14-W15</f>
        <v>1377.5510209691386</v>
      </c>
      <c r="X16" s="4">
        <f t="shared" ref="X16" si="9">X14-X15</f>
        <v>1448.9795916123444</v>
      </c>
      <c r="Y16" s="4">
        <f t="shared" ref="Y16" si="10">Y14-Y15</f>
        <v>1520.4081633550622</v>
      </c>
      <c r="Z16" s="4">
        <f t="shared" ref="Z16" si="11">Z14-Z15</f>
        <v>1591.8367346579751</v>
      </c>
      <c r="AA16" s="4">
        <f t="shared" ref="AA16" si="12">AA14-AA15</f>
        <v>1663.2653061368101</v>
      </c>
      <c r="AB16" s="4">
        <f t="shared" ref="AB16" si="13">AB14-AB15</f>
        <v>1734.6938775452759</v>
      </c>
      <c r="AC16" s="4">
        <f t="shared" ref="AC16" si="14">AC14-AC15</f>
        <v>1806.1224489818896</v>
      </c>
      <c r="AD16" s="4">
        <f t="shared" ref="AD16" si="15">AD14-AD15</f>
        <v>1877.5510204072441</v>
      </c>
      <c r="AE16" s="4">
        <f t="shared" ref="AE16" si="16">AE14-AE15</f>
        <v>1948.9795918371024</v>
      </c>
      <c r="AF16" s="4">
        <f t="shared" ref="AF16" si="17">AF14-AF15</f>
        <v>2020.4081632651591</v>
      </c>
      <c r="AG16" s="4">
        <f t="shared" ref="AG16" si="18">AG14-AG15</f>
        <v>2091.8367346939363</v>
      </c>
      <c r="AH16" s="4">
        <f t="shared" ref="AH16" si="19">AH14-AH15</f>
        <v>2163.2653061224255</v>
      </c>
      <c r="AI16" s="4">
        <f t="shared" ref="AI16" si="20">AI14-AI15</f>
        <v>2234.6938775510298</v>
      </c>
      <c r="AJ16" s="4">
        <f t="shared" ref="AJ16" si="21">AJ14-AJ15</f>
        <v>2306.1224489795882</v>
      </c>
      <c r="AK16" s="4">
        <f t="shared" ref="AK16" si="22">AK14-AK15</f>
        <v>2377.5510204081647</v>
      </c>
      <c r="AL16" s="4">
        <f t="shared" ref="AL16" si="23">AL14-AL15</f>
        <v>2448.979591836734</v>
      </c>
      <c r="AM16" s="4">
        <f t="shared" ref="AM16" si="24">AM14-AM15</f>
        <v>2520.4081632653065</v>
      </c>
      <c r="AN16" s="4">
        <f t="shared" ref="AN16" si="25">AN14-AN15</f>
        <v>2591.8367346938776</v>
      </c>
      <c r="AO16" s="4">
        <f t="shared" ref="AO16" si="26">AO14-AO15</f>
        <v>2663.2653061224491</v>
      </c>
      <c r="AP16" s="4">
        <f t="shared" ref="AP16" si="27">AP14-AP15</f>
        <v>2734.6938775510203</v>
      </c>
      <c r="AQ16" s="4">
        <f t="shared" ref="AQ16" si="28">AQ14-AQ15</f>
        <v>2806.1224489795918</v>
      </c>
      <c r="AR16" s="4">
        <f t="shared" ref="AR16" si="29">AR14-AR15</f>
        <v>2877.5510204081629</v>
      </c>
      <c r="AS16" s="4">
        <f t="shared" ref="AS16" si="30">AS14-AS15</f>
        <v>2948.9795918367345</v>
      </c>
      <c r="AT16" s="4">
        <f t="shared" ref="AT16" si="31">AT14-AT15</f>
        <v>3020.408163265306</v>
      </c>
      <c r="AU16" s="4">
        <f t="shared" ref="AU16" si="32">AU14-AU15</f>
        <v>3091.8367346938776</v>
      </c>
      <c r="AV16" s="4">
        <f t="shared" ref="AV16" si="33">AV14-AV15</f>
        <v>3163.2653061224491</v>
      </c>
      <c r="AW16" s="4">
        <f t="shared" ref="AW16" si="34">AW14-AW15</f>
        <v>3234.6938775510203</v>
      </c>
      <c r="AX16" s="4">
        <f t="shared" ref="AX16" si="35">AX14-AX15</f>
        <v>3306.1224489795918</v>
      </c>
      <c r="AY16" s="4">
        <f t="shared" ref="AY16" si="36">AY14-AY15</f>
        <v>3377.5510204081629</v>
      </c>
      <c r="AZ16" s="4">
        <f t="shared" ref="AZ16" si="37">AZ14-AZ15</f>
        <v>3448.9795918367345</v>
      </c>
      <c r="BA16" s="4">
        <f t="shared" ref="BA16" si="38">BA14-BA15</f>
        <v>3520.408163265306</v>
      </c>
      <c r="BB16" s="4">
        <f t="shared" ref="BB16" si="39">BB14-BB15</f>
        <v>3591.8367346938776</v>
      </c>
      <c r="BC16" s="4">
        <f t="shared" ref="BC16" si="40">BC14-BC15</f>
        <v>3663.2653061224491</v>
      </c>
      <c r="BD16" s="4">
        <f t="shared" ref="BD16" si="41">BD14-BD15</f>
        <v>3734.6938775510203</v>
      </c>
      <c r="BE16" s="4">
        <f t="shared" ref="BE16" si="42">BE14-BE15</f>
        <v>3806.1224489795918</v>
      </c>
      <c r="BF16" s="4">
        <f t="shared" ref="BF16" si="43">BF14-BF15</f>
        <v>3877.5510204081629</v>
      </c>
      <c r="BG16" s="4">
        <f t="shared" ref="BG16" si="44">BG14-BG15</f>
        <v>3948.9795918367345</v>
      </c>
      <c r="BH16" s="4">
        <f t="shared" ref="BH16" si="45">BH14-BH15</f>
        <v>4020.408163265306</v>
      </c>
      <c r="BI16" s="4">
        <f t="shared" ref="BI16" si="46">BI14-BI15</f>
        <v>4091.8367346938776</v>
      </c>
      <c r="BJ16" s="4">
        <f t="shared" ref="BJ16" si="47">BJ14-BJ15</f>
        <v>4163.2653061224491</v>
      </c>
      <c r="BK16" s="4">
        <f t="shared" ref="BK16" si="48">BK14-BK15</f>
        <v>4234.6938775510207</v>
      </c>
      <c r="BL16" s="4">
        <f t="shared" ref="BL16" si="49">BL14-BL15</f>
        <v>4306.1224489795914</v>
      </c>
    </row>
    <row r="17" spans="4:64" x14ac:dyDescent="0.25">
      <c r="D17" s="3" t="s">
        <v>21</v>
      </c>
      <c r="E17" s="4">
        <f>E16</f>
        <v>100</v>
      </c>
      <c r="F17" s="4">
        <f>F16+E17</f>
        <v>260</v>
      </c>
      <c r="G17" s="4">
        <f t="shared" ref="G17:P17" si="50">G16+F17</f>
        <v>496</v>
      </c>
      <c r="H17" s="4">
        <f t="shared" si="50"/>
        <v>801.6</v>
      </c>
      <c r="I17" s="4">
        <f t="shared" si="50"/>
        <v>1179.3600000000001</v>
      </c>
      <c r="J17" s="4">
        <f t="shared" si="50"/>
        <v>1628.2560000000001</v>
      </c>
      <c r="K17" s="4">
        <f t="shared" si="50"/>
        <v>2148.6976</v>
      </c>
      <c r="L17" s="4">
        <f t="shared" si="50"/>
        <v>2740.5209599999998</v>
      </c>
      <c r="M17" s="4">
        <f t="shared" si="50"/>
        <v>3403.791616</v>
      </c>
      <c r="N17" s="4">
        <f t="shared" si="50"/>
        <v>4138.4833535999996</v>
      </c>
      <c r="O17" s="4">
        <f t="shared" si="50"/>
        <v>4944.6066585600001</v>
      </c>
      <c r="P17" s="4">
        <f t="shared" si="50"/>
        <v>5822.1573365759996</v>
      </c>
      <c r="Q17" s="4">
        <f t="shared" ref="Q17" si="51">Q16+P17</f>
        <v>6771.1370653695994</v>
      </c>
      <c r="R17" s="4">
        <f t="shared" ref="R17" si="52">R16+Q17</f>
        <v>7791.5451738521597</v>
      </c>
      <c r="S17" s="4">
        <f t="shared" ref="S17" si="53">S16+R17</f>
        <v>8883.3819304591361</v>
      </c>
      <c r="T17" s="4">
        <f t="shared" ref="T17" si="54">T16+S17</f>
        <v>10046.647227816346</v>
      </c>
      <c r="U17" s="4">
        <f t="shared" ref="U17" si="55">U16+T17</f>
        <v>11281.341108873461</v>
      </c>
      <c r="V17" s="4">
        <f t="shared" ref="V17" si="56">V16+U17</f>
        <v>12587.463556450615</v>
      </c>
      <c r="W17" s="4">
        <f t="shared" ref="W17" si="57">W16+V17</f>
        <v>13965.014577419754</v>
      </c>
      <c r="X17" s="4">
        <f t="shared" ref="X17" si="58">X16+W17</f>
        <v>15413.994169032097</v>
      </c>
      <c r="Y17" s="4">
        <f t="shared" ref="Y17" si="59">Y16+X17</f>
        <v>16934.402332387159</v>
      </c>
      <c r="Z17" s="4">
        <f t="shared" ref="Z17" si="60">Z16+Y17</f>
        <v>18526.239067045135</v>
      </c>
      <c r="AA17" s="4">
        <f t="shared" ref="AA17" si="61">AA16+Z17</f>
        <v>20189.504373181946</v>
      </c>
      <c r="AB17" s="4">
        <f t="shared" ref="AB17" si="62">AB16+AA17</f>
        <v>21924.198250727222</v>
      </c>
      <c r="AC17" s="4">
        <f t="shared" ref="AC17" si="63">AC16+AB17</f>
        <v>23730.320699709111</v>
      </c>
      <c r="AD17" s="4">
        <f t="shared" ref="AD17" si="64">AD16+AC17</f>
        <v>25607.871720116356</v>
      </c>
      <c r="AE17" s="4">
        <f t="shared" ref="AE17" si="65">AE16+AD17</f>
        <v>27556.851311953458</v>
      </c>
      <c r="AF17" s="4">
        <f t="shared" ref="AF17" si="66">AF16+AE17</f>
        <v>29577.259475218616</v>
      </c>
      <c r="AG17" s="4">
        <f t="shared" ref="AG17" si="67">AG16+AF17</f>
        <v>31669.096209912554</v>
      </c>
      <c r="AH17" s="4">
        <f t="shared" ref="AH17" si="68">AH16+AG17</f>
        <v>33832.36151603498</v>
      </c>
      <c r="AI17" s="4">
        <f t="shared" ref="AI17" si="69">AI16+AH17</f>
        <v>36067.055393586008</v>
      </c>
      <c r="AJ17" s="4">
        <f t="shared" ref="AJ17" si="70">AJ16+AI17</f>
        <v>38373.177842565594</v>
      </c>
      <c r="AK17" s="4">
        <f t="shared" ref="AK17" si="71">AK16+AJ17</f>
        <v>40750.72886297376</v>
      </c>
      <c r="AL17" s="4">
        <f t="shared" ref="AL17" si="72">AL16+AK17</f>
        <v>43199.70845481049</v>
      </c>
      <c r="AM17" s="4">
        <f t="shared" ref="AM17" si="73">AM16+AL17</f>
        <v>45720.116618075794</v>
      </c>
      <c r="AN17" s="4">
        <f t="shared" ref="AN17" si="74">AN16+AM17</f>
        <v>48311.953352769669</v>
      </c>
      <c r="AO17" s="4">
        <f t="shared" ref="AO17" si="75">AO16+AN17</f>
        <v>50975.218658892118</v>
      </c>
      <c r="AP17" s="4">
        <f t="shared" ref="AP17" si="76">AP16+AO17</f>
        <v>53709.912536443138</v>
      </c>
      <c r="AQ17" s="4">
        <f t="shared" ref="AQ17" si="77">AQ16+AP17</f>
        <v>56516.034985422732</v>
      </c>
      <c r="AR17" s="4">
        <f t="shared" ref="AR17" si="78">AR16+AQ17</f>
        <v>59393.586005830897</v>
      </c>
      <c r="AS17" s="4">
        <f t="shared" ref="AS17" si="79">AS16+AR17</f>
        <v>62342.565597667635</v>
      </c>
      <c r="AT17" s="4">
        <f t="shared" ref="AT17" si="80">AT16+AS17</f>
        <v>65362.973760932939</v>
      </c>
      <c r="AU17" s="4">
        <f t="shared" ref="AU17" si="81">AU16+AT17</f>
        <v>68454.810495626822</v>
      </c>
      <c r="AV17" s="4">
        <f t="shared" ref="AV17" si="82">AV16+AU17</f>
        <v>71618.075801749277</v>
      </c>
      <c r="AW17" s="4">
        <f t="shared" ref="AW17" si="83">AW16+AV17</f>
        <v>74852.769679300298</v>
      </c>
      <c r="AX17" s="4">
        <f t="shared" ref="AX17" si="84">AX16+AW17</f>
        <v>78158.892128279884</v>
      </c>
      <c r="AY17" s="4">
        <f t="shared" ref="AY17" si="85">AY16+AX17</f>
        <v>81536.443148688049</v>
      </c>
      <c r="AZ17" s="4">
        <f t="shared" ref="AZ17" si="86">AZ16+AY17</f>
        <v>84985.42274052478</v>
      </c>
      <c r="BA17" s="4">
        <f t="shared" ref="BA17" si="87">BA16+AZ17</f>
        <v>88505.830903790091</v>
      </c>
      <c r="BB17" s="4">
        <f t="shared" ref="BB17" si="88">BB16+BA17</f>
        <v>92097.667638483967</v>
      </c>
      <c r="BC17" s="4">
        <f t="shared" ref="BC17" si="89">BC16+BB17</f>
        <v>95760.932944606422</v>
      </c>
      <c r="BD17" s="4">
        <f t="shared" ref="BD17" si="90">BD16+BC17</f>
        <v>99495.626822157443</v>
      </c>
      <c r="BE17" s="4">
        <f t="shared" ref="BE17" si="91">BE16+BD17</f>
        <v>103301.74927113703</v>
      </c>
      <c r="BF17" s="4">
        <f t="shared" ref="BF17" si="92">BF16+BE17</f>
        <v>107179.30029154519</v>
      </c>
      <c r="BG17" s="4">
        <f t="shared" ref="BG17" si="93">BG16+BF17</f>
        <v>111128.27988338193</v>
      </c>
      <c r="BH17" s="4">
        <f t="shared" ref="BH17" si="94">BH16+BG17</f>
        <v>115148.68804664724</v>
      </c>
      <c r="BI17" s="4">
        <f t="shared" ref="BI17" si="95">BI16+BH17</f>
        <v>119240.52478134111</v>
      </c>
      <c r="BJ17" s="4">
        <f t="shared" ref="BJ17" si="96">BJ16+BI17</f>
        <v>123403.79008746357</v>
      </c>
      <c r="BK17" s="4">
        <f t="shared" ref="BK17" si="97">BK16+BJ17</f>
        <v>127638.48396501459</v>
      </c>
      <c r="BL17" s="4">
        <f t="shared" ref="BL17" si="98">BL16+BK17</f>
        <v>131944.60641399419</v>
      </c>
    </row>
    <row r="18" spans="4:64" x14ac:dyDescent="0.25"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4:64" x14ac:dyDescent="0.25">
      <c r="D19" s="3" t="s">
        <v>19</v>
      </c>
      <c r="E19" s="5">
        <f t="shared" ref="E19:AJ19" si="99">E17*$E$8</f>
        <v>1900</v>
      </c>
      <c r="F19" s="5">
        <f t="shared" si="99"/>
        <v>4940</v>
      </c>
      <c r="G19" s="5">
        <f t="shared" si="99"/>
        <v>9424</v>
      </c>
      <c r="H19" s="5">
        <f t="shared" si="99"/>
        <v>15230.4</v>
      </c>
      <c r="I19" s="5">
        <f t="shared" si="99"/>
        <v>22407.840000000004</v>
      </c>
      <c r="J19" s="5">
        <f t="shared" si="99"/>
        <v>30936.864000000001</v>
      </c>
      <c r="K19" s="5">
        <f t="shared" si="99"/>
        <v>40825.254399999998</v>
      </c>
      <c r="L19" s="5">
        <f t="shared" si="99"/>
        <v>52069.898239999995</v>
      </c>
      <c r="M19" s="5">
        <f t="shared" si="99"/>
        <v>64672.040703999999</v>
      </c>
      <c r="N19" s="5">
        <f t="shared" si="99"/>
        <v>78631.183718399989</v>
      </c>
      <c r="O19" s="5">
        <f t="shared" si="99"/>
        <v>93947.526512640005</v>
      </c>
      <c r="P19" s="5">
        <f t="shared" si="99"/>
        <v>110620.98939494399</v>
      </c>
      <c r="Q19" s="5">
        <f t="shared" si="99"/>
        <v>128651.60424202238</v>
      </c>
      <c r="R19" s="5">
        <f t="shared" si="99"/>
        <v>148039.35830319102</v>
      </c>
      <c r="S19" s="5">
        <f t="shared" si="99"/>
        <v>168784.25667872358</v>
      </c>
      <c r="T19" s="5">
        <f t="shared" si="99"/>
        <v>190886.29732851055</v>
      </c>
      <c r="U19" s="5">
        <f t="shared" si="99"/>
        <v>214345.48106859575</v>
      </c>
      <c r="V19" s="5">
        <f t="shared" si="99"/>
        <v>239161.80757256169</v>
      </c>
      <c r="W19" s="5">
        <f t="shared" si="99"/>
        <v>265335.27697097533</v>
      </c>
      <c r="X19" s="5">
        <f t="shared" si="99"/>
        <v>292865.88921160984</v>
      </c>
      <c r="Y19" s="5">
        <f t="shared" si="99"/>
        <v>321753.64431535604</v>
      </c>
      <c r="Z19" s="5">
        <f t="shared" si="99"/>
        <v>351998.54227385757</v>
      </c>
      <c r="AA19" s="5">
        <f t="shared" si="99"/>
        <v>383600.58309045696</v>
      </c>
      <c r="AB19" s="5">
        <f t="shared" si="99"/>
        <v>416559.76676381723</v>
      </c>
      <c r="AC19" s="5">
        <f t="shared" si="99"/>
        <v>450876.09329447313</v>
      </c>
      <c r="AD19" s="5">
        <f t="shared" si="99"/>
        <v>486549.56268221076</v>
      </c>
      <c r="AE19" s="5">
        <f t="shared" si="99"/>
        <v>523580.17492711573</v>
      </c>
      <c r="AF19" s="5">
        <f t="shared" si="99"/>
        <v>561967.93002915371</v>
      </c>
      <c r="AG19" s="5">
        <f t="shared" si="99"/>
        <v>601712.82798833854</v>
      </c>
      <c r="AH19" s="5">
        <f t="shared" si="99"/>
        <v>642814.86880466458</v>
      </c>
      <c r="AI19" s="5">
        <f t="shared" si="99"/>
        <v>685274.05247813417</v>
      </c>
      <c r="AJ19" s="5">
        <f t="shared" si="99"/>
        <v>729090.37900874624</v>
      </c>
      <c r="AK19" s="5">
        <f t="shared" ref="AK19:BL19" si="100">AK17*$E$8</f>
        <v>774263.84839650139</v>
      </c>
      <c r="AL19" s="5">
        <f t="shared" si="100"/>
        <v>820794.46064139926</v>
      </c>
      <c r="AM19" s="5">
        <f t="shared" si="100"/>
        <v>868682.21574344009</v>
      </c>
      <c r="AN19" s="5">
        <f t="shared" si="100"/>
        <v>917927.11370262376</v>
      </c>
      <c r="AO19" s="5">
        <f t="shared" si="100"/>
        <v>968529.15451895026</v>
      </c>
      <c r="AP19" s="5">
        <f t="shared" si="100"/>
        <v>1020488.3381924196</v>
      </c>
      <c r="AQ19" s="5">
        <f t="shared" si="100"/>
        <v>1073804.6647230319</v>
      </c>
      <c r="AR19" s="5">
        <f t="shared" si="100"/>
        <v>1128478.134110787</v>
      </c>
      <c r="AS19" s="5">
        <f t="shared" si="100"/>
        <v>1184508.7463556852</v>
      </c>
      <c r="AT19" s="5">
        <f t="shared" si="100"/>
        <v>1241896.5014577259</v>
      </c>
      <c r="AU19" s="5">
        <f t="shared" si="100"/>
        <v>1300641.3994169096</v>
      </c>
      <c r="AV19" s="5">
        <f t="shared" si="100"/>
        <v>1360743.4402332362</v>
      </c>
      <c r="AW19" s="5">
        <f t="shared" si="100"/>
        <v>1422202.6239067058</v>
      </c>
      <c r="AX19" s="5">
        <f t="shared" si="100"/>
        <v>1485018.9504373178</v>
      </c>
      <c r="AY19" s="5">
        <f t="shared" si="100"/>
        <v>1549192.4198250729</v>
      </c>
      <c r="AZ19" s="5">
        <f t="shared" si="100"/>
        <v>1614723.0320699709</v>
      </c>
      <c r="BA19" s="5">
        <f t="shared" si="100"/>
        <v>1681610.7871720118</v>
      </c>
      <c r="BB19" s="5">
        <f t="shared" si="100"/>
        <v>1749855.6851311955</v>
      </c>
      <c r="BC19" s="5">
        <f t="shared" si="100"/>
        <v>1819457.7259475221</v>
      </c>
      <c r="BD19" s="5">
        <f t="shared" si="100"/>
        <v>1890416.9096209914</v>
      </c>
      <c r="BE19" s="5">
        <f t="shared" si="100"/>
        <v>1962733.2361516035</v>
      </c>
      <c r="BF19" s="5">
        <f t="shared" si="100"/>
        <v>2036406.7055393588</v>
      </c>
      <c r="BG19" s="5">
        <f t="shared" si="100"/>
        <v>2111437.3177842568</v>
      </c>
      <c r="BH19" s="5">
        <f t="shared" si="100"/>
        <v>2187825.0728862975</v>
      </c>
      <c r="BI19" s="5">
        <f t="shared" si="100"/>
        <v>2265569.9708454809</v>
      </c>
      <c r="BJ19" s="5">
        <f t="shared" si="100"/>
        <v>2344672.011661808</v>
      </c>
      <c r="BK19" s="5">
        <f t="shared" si="100"/>
        <v>2425131.1953352774</v>
      </c>
      <c r="BL19" s="5">
        <f t="shared" si="100"/>
        <v>2506947.5218658894</v>
      </c>
    </row>
    <row r="20" spans="4:64" x14ac:dyDescent="0.25">
      <c r="D20" s="3" t="s">
        <v>30</v>
      </c>
      <c r="E20" s="5">
        <f>-E14*$E$7</f>
        <v>-25000</v>
      </c>
      <c r="F20" s="5">
        <f t="shared" ref="F20:BL20" si="101">-F14*$E$7</f>
        <v>-50000</v>
      </c>
      <c r="G20" s="5">
        <f t="shared" si="101"/>
        <v>-75000</v>
      </c>
      <c r="H20" s="5">
        <f t="shared" si="101"/>
        <v>-100000</v>
      </c>
      <c r="I20" s="5">
        <f t="shared" si="101"/>
        <v>-125000</v>
      </c>
      <c r="J20" s="5">
        <f t="shared" si="101"/>
        <v>-150000</v>
      </c>
      <c r="K20" s="5">
        <f t="shared" si="101"/>
        <v>-175000</v>
      </c>
      <c r="L20" s="5">
        <f t="shared" si="101"/>
        <v>-200000</v>
      </c>
      <c r="M20" s="5">
        <f t="shared" si="101"/>
        <v>-225000</v>
      </c>
      <c r="N20" s="5">
        <f t="shared" si="101"/>
        <v>-250000</v>
      </c>
      <c r="O20" s="5">
        <f t="shared" si="101"/>
        <v>-275000</v>
      </c>
      <c r="P20" s="5">
        <f t="shared" si="101"/>
        <v>-300000</v>
      </c>
      <c r="Q20" s="5">
        <f t="shared" si="101"/>
        <v>-325000</v>
      </c>
      <c r="R20" s="5">
        <f t="shared" si="101"/>
        <v>-350000</v>
      </c>
      <c r="S20" s="5">
        <f t="shared" si="101"/>
        <v>-375000</v>
      </c>
      <c r="T20" s="5">
        <f t="shared" si="101"/>
        <v>-400000</v>
      </c>
      <c r="U20" s="5">
        <f t="shared" si="101"/>
        <v>-425000</v>
      </c>
      <c r="V20" s="5">
        <f t="shared" si="101"/>
        <v>-450000</v>
      </c>
      <c r="W20" s="5">
        <f t="shared" si="101"/>
        <v>-475000</v>
      </c>
      <c r="X20" s="5">
        <f t="shared" si="101"/>
        <v>-500000</v>
      </c>
      <c r="Y20" s="5">
        <f t="shared" si="101"/>
        <v>-525000</v>
      </c>
      <c r="Z20" s="5">
        <f t="shared" si="101"/>
        <v>-550000</v>
      </c>
      <c r="AA20" s="5">
        <f t="shared" si="101"/>
        <v>-575000</v>
      </c>
      <c r="AB20" s="5">
        <f t="shared" si="101"/>
        <v>-600000</v>
      </c>
      <c r="AC20" s="5">
        <f t="shared" si="101"/>
        <v>-625000</v>
      </c>
      <c r="AD20" s="5">
        <f t="shared" si="101"/>
        <v>-650000</v>
      </c>
      <c r="AE20" s="5">
        <f t="shared" si="101"/>
        <v>-675000</v>
      </c>
      <c r="AF20" s="5">
        <f t="shared" si="101"/>
        <v>-700000</v>
      </c>
      <c r="AG20" s="5">
        <f t="shared" si="101"/>
        <v>-725000</v>
      </c>
      <c r="AH20" s="5">
        <f t="shared" si="101"/>
        <v>-750000</v>
      </c>
      <c r="AI20" s="5">
        <f t="shared" si="101"/>
        <v>-775000</v>
      </c>
      <c r="AJ20" s="5">
        <f t="shared" si="101"/>
        <v>-800000</v>
      </c>
      <c r="AK20" s="5">
        <f t="shared" si="101"/>
        <v>-825000</v>
      </c>
      <c r="AL20" s="5">
        <f t="shared" si="101"/>
        <v>-850000</v>
      </c>
      <c r="AM20" s="5">
        <f t="shared" si="101"/>
        <v>-875000</v>
      </c>
      <c r="AN20" s="5">
        <f t="shared" si="101"/>
        <v>-900000</v>
      </c>
      <c r="AO20" s="5">
        <f t="shared" si="101"/>
        <v>-925000</v>
      </c>
      <c r="AP20" s="5">
        <f t="shared" si="101"/>
        <v>-950000</v>
      </c>
      <c r="AQ20" s="5">
        <f t="shared" si="101"/>
        <v>-975000</v>
      </c>
      <c r="AR20" s="5">
        <f t="shared" si="101"/>
        <v>-1000000</v>
      </c>
      <c r="AS20" s="5">
        <f t="shared" si="101"/>
        <v>-1025000</v>
      </c>
      <c r="AT20" s="5">
        <f t="shared" si="101"/>
        <v>-1050000</v>
      </c>
      <c r="AU20" s="5">
        <f t="shared" si="101"/>
        <v>-1075000</v>
      </c>
      <c r="AV20" s="5">
        <f t="shared" si="101"/>
        <v>-1100000</v>
      </c>
      <c r="AW20" s="5">
        <f t="shared" si="101"/>
        <v>-1125000</v>
      </c>
      <c r="AX20" s="5">
        <f t="shared" si="101"/>
        <v>-1150000</v>
      </c>
      <c r="AY20" s="5">
        <f t="shared" si="101"/>
        <v>-1175000</v>
      </c>
      <c r="AZ20" s="5">
        <f t="shared" si="101"/>
        <v>-1200000</v>
      </c>
      <c r="BA20" s="5">
        <f t="shared" si="101"/>
        <v>-1225000</v>
      </c>
      <c r="BB20" s="5">
        <f t="shared" si="101"/>
        <v>-1250000</v>
      </c>
      <c r="BC20" s="5">
        <f t="shared" si="101"/>
        <v>-1275000</v>
      </c>
      <c r="BD20" s="5">
        <f t="shared" si="101"/>
        <v>-1300000</v>
      </c>
      <c r="BE20" s="5">
        <f t="shared" si="101"/>
        <v>-1325000</v>
      </c>
      <c r="BF20" s="5">
        <f t="shared" si="101"/>
        <v>-1350000</v>
      </c>
      <c r="BG20" s="5">
        <f t="shared" si="101"/>
        <v>-1375000</v>
      </c>
      <c r="BH20" s="5">
        <f t="shared" si="101"/>
        <v>-1400000</v>
      </c>
      <c r="BI20" s="5">
        <f t="shared" si="101"/>
        <v>-1425000</v>
      </c>
      <c r="BJ20" s="5">
        <f t="shared" si="101"/>
        <v>-1450000</v>
      </c>
      <c r="BK20" s="5">
        <f t="shared" si="101"/>
        <v>-1475000</v>
      </c>
      <c r="BL20" s="5">
        <f t="shared" si="101"/>
        <v>-1500000</v>
      </c>
    </row>
    <row r="21" spans="4:64" x14ac:dyDescent="0.25">
      <c r="D21" s="3" t="s">
        <v>32</v>
      </c>
      <c r="E21" s="5">
        <f>-E19*$E$10</f>
        <v>-285</v>
      </c>
      <c r="F21" s="5">
        <f t="shared" ref="F21:BL21" si="102">-F19*$E$10</f>
        <v>-741</v>
      </c>
      <c r="G21" s="5">
        <f t="shared" si="102"/>
        <v>-1413.6</v>
      </c>
      <c r="H21" s="5">
        <f t="shared" si="102"/>
        <v>-2284.56</v>
      </c>
      <c r="I21" s="5">
        <f t="shared" si="102"/>
        <v>-3361.1760000000004</v>
      </c>
      <c r="J21" s="5">
        <f t="shared" si="102"/>
        <v>-4640.5295999999998</v>
      </c>
      <c r="K21" s="5">
        <f t="shared" si="102"/>
        <v>-6123.7881599999992</v>
      </c>
      <c r="L21" s="5">
        <f t="shared" si="102"/>
        <v>-7810.4847359999985</v>
      </c>
      <c r="M21" s="5">
        <f t="shared" si="102"/>
        <v>-9700.8061055999988</v>
      </c>
      <c r="N21" s="5">
        <f t="shared" si="102"/>
        <v>-11794.677557759998</v>
      </c>
      <c r="O21" s="5">
        <f t="shared" si="102"/>
        <v>-14092.128976896</v>
      </c>
      <c r="P21" s="5">
        <f t="shared" si="102"/>
        <v>-16593.148409241596</v>
      </c>
      <c r="Q21" s="5">
        <f t="shared" si="102"/>
        <v>-19297.740636303355</v>
      </c>
      <c r="R21" s="5">
        <f t="shared" si="102"/>
        <v>-22205.903745478652</v>
      </c>
      <c r="S21" s="5">
        <f t="shared" si="102"/>
        <v>-25317.638501808538</v>
      </c>
      <c r="T21" s="5">
        <f t="shared" si="102"/>
        <v>-28632.944599276583</v>
      </c>
      <c r="U21" s="5">
        <f t="shared" si="102"/>
        <v>-32151.822160289361</v>
      </c>
      <c r="V21" s="5">
        <f t="shared" si="102"/>
        <v>-35874.27113588425</v>
      </c>
      <c r="W21" s="5">
        <f t="shared" si="102"/>
        <v>-39800.291545646302</v>
      </c>
      <c r="X21" s="5">
        <f t="shared" si="102"/>
        <v>-43929.883381741478</v>
      </c>
      <c r="Y21" s="5">
        <f t="shared" si="102"/>
        <v>-48263.046647303403</v>
      </c>
      <c r="Z21" s="5">
        <f t="shared" si="102"/>
        <v>-52799.781341078633</v>
      </c>
      <c r="AA21" s="5">
        <f t="shared" si="102"/>
        <v>-57540.08746356854</v>
      </c>
      <c r="AB21" s="5">
        <f t="shared" si="102"/>
        <v>-62483.965014572583</v>
      </c>
      <c r="AC21" s="5">
        <f t="shared" si="102"/>
        <v>-67631.413994170973</v>
      </c>
      <c r="AD21" s="5">
        <f t="shared" si="102"/>
        <v>-72982.434402331608</v>
      </c>
      <c r="AE21" s="5">
        <f t="shared" si="102"/>
        <v>-78537.02623906736</v>
      </c>
      <c r="AF21" s="5">
        <f t="shared" si="102"/>
        <v>-84295.189504373047</v>
      </c>
      <c r="AG21" s="5">
        <f t="shared" si="102"/>
        <v>-90256.924198250781</v>
      </c>
      <c r="AH21" s="5">
        <f t="shared" si="102"/>
        <v>-96422.230320699688</v>
      </c>
      <c r="AI21" s="5">
        <f t="shared" si="102"/>
        <v>-102791.10787172012</v>
      </c>
      <c r="AJ21" s="5">
        <f t="shared" si="102"/>
        <v>-109363.55685131194</v>
      </c>
      <c r="AK21" s="5">
        <f t="shared" si="102"/>
        <v>-116139.57725947521</v>
      </c>
      <c r="AL21" s="5">
        <f t="shared" si="102"/>
        <v>-123119.16909620988</v>
      </c>
      <c r="AM21" s="5">
        <f t="shared" si="102"/>
        <v>-130302.332361516</v>
      </c>
      <c r="AN21" s="5">
        <f t="shared" si="102"/>
        <v>-137689.06705539356</v>
      </c>
      <c r="AO21" s="5">
        <f t="shared" si="102"/>
        <v>-145279.37317784253</v>
      </c>
      <c r="AP21" s="5">
        <f t="shared" si="102"/>
        <v>-153073.25072886294</v>
      </c>
      <c r="AQ21" s="5">
        <f t="shared" si="102"/>
        <v>-161070.69970845478</v>
      </c>
      <c r="AR21" s="5">
        <f t="shared" si="102"/>
        <v>-169271.72011661803</v>
      </c>
      <c r="AS21" s="5">
        <f t="shared" si="102"/>
        <v>-177676.31195335276</v>
      </c>
      <c r="AT21" s="5">
        <f t="shared" si="102"/>
        <v>-186284.47521865889</v>
      </c>
      <c r="AU21" s="5">
        <f t="shared" si="102"/>
        <v>-195096.20991253643</v>
      </c>
      <c r="AV21" s="5">
        <f t="shared" si="102"/>
        <v>-204111.51603498543</v>
      </c>
      <c r="AW21" s="5">
        <f t="shared" si="102"/>
        <v>-213330.39358600587</v>
      </c>
      <c r="AX21" s="5">
        <f t="shared" si="102"/>
        <v>-222752.84256559768</v>
      </c>
      <c r="AY21" s="5">
        <f t="shared" si="102"/>
        <v>-232378.86297376093</v>
      </c>
      <c r="AZ21" s="5">
        <f t="shared" si="102"/>
        <v>-242208.4548104956</v>
      </c>
      <c r="BA21" s="5">
        <f t="shared" si="102"/>
        <v>-252241.61807580176</v>
      </c>
      <c r="BB21" s="5">
        <f t="shared" si="102"/>
        <v>-262478.35276967933</v>
      </c>
      <c r="BC21" s="5">
        <f t="shared" si="102"/>
        <v>-272918.65889212833</v>
      </c>
      <c r="BD21" s="5">
        <f t="shared" si="102"/>
        <v>-283562.53644314868</v>
      </c>
      <c r="BE21" s="5">
        <f t="shared" si="102"/>
        <v>-294409.98542274052</v>
      </c>
      <c r="BF21" s="5">
        <f t="shared" si="102"/>
        <v>-305461.00583090383</v>
      </c>
      <c r="BG21" s="5">
        <f t="shared" si="102"/>
        <v>-316715.5976676385</v>
      </c>
      <c r="BH21" s="5">
        <f t="shared" si="102"/>
        <v>-328173.7609329446</v>
      </c>
      <c r="BI21" s="5">
        <f t="shared" si="102"/>
        <v>-339835.49562682211</v>
      </c>
      <c r="BJ21" s="5">
        <f t="shared" si="102"/>
        <v>-351700.80174927117</v>
      </c>
      <c r="BK21" s="5">
        <f t="shared" si="102"/>
        <v>-363769.67930029158</v>
      </c>
      <c r="BL21" s="5">
        <f t="shared" si="102"/>
        <v>-376042.12827988341</v>
      </c>
    </row>
    <row r="22" spans="4:64" x14ac:dyDescent="0.25">
      <c r="D22" s="3" t="s">
        <v>18</v>
      </c>
      <c r="E22" s="5">
        <f>SUM(E19:E21)</f>
        <v>-23385</v>
      </c>
      <c r="F22" s="5">
        <f t="shared" ref="F22:BL22" si="103">SUM(F19:F21)</f>
        <v>-45801</v>
      </c>
      <c r="G22" s="5">
        <f t="shared" si="103"/>
        <v>-66989.600000000006</v>
      </c>
      <c r="H22" s="5">
        <f t="shared" si="103"/>
        <v>-87054.16</v>
      </c>
      <c r="I22" s="5">
        <f t="shared" si="103"/>
        <v>-105953.33600000001</v>
      </c>
      <c r="J22" s="5">
        <f t="shared" si="103"/>
        <v>-123703.66559999999</v>
      </c>
      <c r="K22" s="5">
        <f t="shared" si="103"/>
        <v>-140298.53375999999</v>
      </c>
      <c r="L22" s="5">
        <f t="shared" si="103"/>
        <v>-155740.586496</v>
      </c>
      <c r="M22" s="5">
        <f t="shared" si="103"/>
        <v>-170028.76540160002</v>
      </c>
      <c r="N22" s="5">
        <f t="shared" si="103"/>
        <v>-183163.49383936002</v>
      </c>
      <c r="O22" s="5">
        <f t="shared" si="103"/>
        <v>-195144.60246425599</v>
      </c>
      <c r="P22" s="5">
        <f t="shared" si="103"/>
        <v>-205972.15901429762</v>
      </c>
      <c r="Q22" s="5">
        <f t="shared" si="103"/>
        <v>-215646.13639428097</v>
      </c>
      <c r="R22" s="5">
        <f t="shared" si="103"/>
        <v>-224166.54544228764</v>
      </c>
      <c r="S22" s="5">
        <f t="shared" si="103"/>
        <v>-231533.38182308496</v>
      </c>
      <c r="T22" s="5">
        <f t="shared" si="103"/>
        <v>-237746.64727076603</v>
      </c>
      <c r="U22" s="5">
        <f t="shared" si="103"/>
        <v>-242806.34109169361</v>
      </c>
      <c r="V22" s="5">
        <f t="shared" si="103"/>
        <v>-246712.46356332256</v>
      </c>
      <c r="W22" s="5">
        <f t="shared" si="103"/>
        <v>-249465.01457467096</v>
      </c>
      <c r="X22" s="5">
        <f t="shared" si="103"/>
        <v>-251063.99417013163</v>
      </c>
      <c r="Y22" s="5">
        <f t="shared" si="103"/>
        <v>-251509.40233194735</v>
      </c>
      <c r="Z22" s="5">
        <f t="shared" si="103"/>
        <v>-250801.23906722106</v>
      </c>
      <c r="AA22" s="5">
        <f t="shared" si="103"/>
        <v>-248939.50437311159</v>
      </c>
      <c r="AB22" s="5">
        <f t="shared" si="103"/>
        <v>-245924.19825075535</v>
      </c>
      <c r="AC22" s="5">
        <f t="shared" si="103"/>
        <v>-241755.32069969783</v>
      </c>
      <c r="AD22" s="5">
        <f t="shared" si="103"/>
        <v>-236432.87172012083</v>
      </c>
      <c r="AE22" s="5">
        <f t="shared" si="103"/>
        <v>-229956.85131195164</v>
      </c>
      <c r="AF22" s="5">
        <f t="shared" si="103"/>
        <v>-222327.25947521935</v>
      </c>
      <c r="AG22" s="5">
        <f t="shared" si="103"/>
        <v>-213544.09620991224</v>
      </c>
      <c r="AH22" s="5">
        <f t="shared" si="103"/>
        <v>-203607.3615160351</v>
      </c>
      <c r="AI22" s="5">
        <f t="shared" si="103"/>
        <v>-192517.05539358594</v>
      </c>
      <c r="AJ22" s="5">
        <f t="shared" si="103"/>
        <v>-180273.1778425657</v>
      </c>
      <c r="AK22" s="5">
        <f t="shared" si="103"/>
        <v>-166875.7288629738</v>
      </c>
      <c r="AL22" s="5">
        <f t="shared" si="103"/>
        <v>-152324.70845481061</v>
      </c>
      <c r="AM22" s="5">
        <f t="shared" si="103"/>
        <v>-136620.11661807593</v>
      </c>
      <c r="AN22" s="5">
        <f t="shared" si="103"/>
        <v>-119761.95335276981</v>
      </c>
      <c r="AO22" s="5">
        <f t="shared" si="103"/>
        <v>-101750.21865889226</v>
      </c>
      <c r="AP22" s="5">
        <f t="shared" si="103"/>
        <v>-82584.912536443328</v>
      </c>
      <c r="AQ22" s="5">
        <f t="shared" si="103"/>
        <v>-62266.034985422855</v>
      </c>
      <c r="AR22" s="5">
        <f t="shared" si="103"/>
        <v>-40793.586005831079</v>
      </c>
      <c r="AS22" s="5">
        <f t="shared" si="103"/>
        <v>-18167.565597667592</v>
      </c>
      <c r="AT22" s="5">
        <f t="shared" si="103"/>
        <v>5612.0262390669959</v>
      </c>
      <c r="AU22" s="5">
        <f t="shared" si="103"/>
        <v>30545.18950437312</v>
      </c>
      <c r="AV22" s="5">
        <f t="shared" si="103"/>
        <v>56631.924198250752</v>
      </c>
      <c r="AW22" s="5">
        <f t="shared" si="103"/>
        <v>83872.230320699891</v>
      </c>
      <c r="AX22" s="5">
        <f t="shared" si="103"/>
        <v>112266.10787172016</v>
      </c>
      <c r="AY22" s="5">
        <f t="shared" si="103"/>
        <v>141813.55685131194</v>
      </c>
      <c r="AZ22" s="5">
        <f t="shared" si="103"/>
        <v>172514.57725947525</v>
      </c>
      <c r="BA22" s="5">
        <f t="shared" si="103"/>
        <v>204369.16909621004</v>
      </c>
      <c r="BB22" s="5">
        <f t="shared" si="103"/>
        <v>237377.33236151614</v>
      </c>
      <c r="BC22" s="5">
        <f t="shared" si="103"/>
        <v>271539.06705539377</v>
      </c>
      <c r="BD22" s="5">
        <f t="shared" si="103"/>
        <v>306854.37317784276</v>
      </c>
      <c r="BE22" s="5">
        <f t="shared" si="103"/>
        <v>343323.250728863</v>
      </c>
      <c r="BF22" s="5">
        <f t="shared" si="103"/>
        <v>380945.69970845495</v>
      </c>
      <c r="BG22" s="5">
        <f t="shared" si="103"/>
        <v>419721.72011661826</v>
      </c>
      <c r="BH22" s="5">
        <f t="shared" si="103"/>
        <v>459651.31195335288</v>
      </c>
      <c r="BI22" s="5">
        <f t="shared" si="103"/>
        <v>500734.4752186588</v>
      </c>
      <c r="BJ22" s="5">
        <f t="shared" si="103"/>
        <v>542971.2099125369</v>
      </c>
      <c r="BK22" s="5">
        <f t="shared" si="103"/>
        <v>586361.51603498578</v>
      </c>
      <c r="BL22" s="5">
        <f t="shared" si="103"/>
        <v>630905.39358600602</v>
      </c>
    </row>
    <row r="24" spans="4:64" ht="15.75" thickBot="1" x14ac:dyDescent="0.3"/>
    <row r="25" spans="4:64" ht="15.75" thickBot="1" x14ac:dyDescent="0.3">
      <c r="D25" s="11" t="s">
        <v>28</v>
      </c>
    </row>
    <row r="26" spans="4:64" x14ac:dyDescent="0.25">
      <c r="D26" s="8"/>
      <c r="E26" s="3"/>
    </row>
    <row r="27" spans="4:64" ht="36" customHeight="1" x14ac:dyDescent="0.25">
      <c r="D27" s="7" t="s">
        <v>33</v>
      </c>
      <c r="E27" s="6">
        <v>0.12</v>
      </c>
    </row>
    <row r="28" spans="4:64" x14ac:dyDescent="0.25">
      <c r="D28" s="3"/>
      <c r="E28" s="3"/>
    </row>
    <row r="29" spans="4:64" x14ac:dyDescent="0.25">
      <c r="D29" s="3" t="s">
        <v>29</v>
      </c>
      <c r="E29" s="5">
        <f>NPV($E$27/12,E22:BL22)</f>
        <v>-2521253.7358423038</v>
      </c>
    </row>
    <row r="30" spans="4:64" x14ac:dyDescent="0.25">
      <c r="D30" s="3"/>
      <c r="E30" s="5"/>
    </row>
    <row r="31" spans="4:64" ht="30" customHeight="1" x14ac:dyDescent="0.25">
      <c r="D31" s="22" t="s">
        <v>34</v>
      </c>
      <c r="E31" s="23"/>
    </row>
    <row r="32" spans="4:64" ht="32.25" customHeight="1" x14ac:dyDescent="0.25">
      <c r="D32" s="24" t="s">
        <v>35</v>
      </c>
      <c r="E32" s="25"/>
    </row>
    <row r="34" spans="4:4" x14ac:dyDescent="0.25">
      <c r="D34" t="s">
        <v>38</v>
      </c>
    </row>
    <row r="35" spans="4:4" x14ac:dyDescent="0.25">
      <c r="D35" t="s">
        <v>39</v>
      </c>
    </row>
  </sheetData>
  <mergeCells count="4">
    <mergeCell ref="D31:E31"/>
    <mergeCell ref="D32:E32"/>
    <mergeCell ref="D3:E3"/>
    <mergeCell ref="D4:E4"/>
  </mergeCells>
  <pageMargins left="0.25" right="0.25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Worrell</dc:creator>
  <cp:lastModifiedBy>David Worrell</cp:lastModifiedBy>
  <cp:lastPrinted>2014-04-19T19:32:28Z</cp:lastPrinted>
  <dcterms:created xsi:type="dcterms:W3CDTF">2014-04-19T19:04:06Z</dcterms:created>
  <dcterms:modified xsi:type="dcterms:W3CDTF">2014-09-19T11:44:41Z</dcterms:modified>
</cp:coreProperties>
</file>